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C590DED0-0831-4873-9C97-1CA77EEAA65C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19440" windowHeight="1500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13" i="1"/>
  <c r="D13" i="1"/>
  <c r="E9" i="1"/>
  <c r="C9" i="1"/>
  <c r="D9" i="1"/>
  <c r="E10" i="1"/>
  <c r="D10" i="1"/>
  <c r="C10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<sst xmlns="http://schemas.openxmlformats.org/spreadsheetml/2006/main" count="74" uniqueCount="50">
  <si>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</si>
  <si>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</si>
  <si>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</si>
  <si>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</si>
  <si>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</si>
  <si>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</si>
  <si>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</si>
  <si>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</si>
  <si>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</si>
  <si>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</si>
  <si>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</si>
  <si>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</si>
  <si>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</si>
  <si>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</si>
  <si>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</si>
  <si>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</si>
  <si>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</si>
  <si>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</si>
  <si>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</si>
  <si>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</si>
  <si>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</si>
  <si>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</si>
  <si>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</si>
  <si>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</si>
  <si>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</si>
  <si>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</si>
  <si>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</si>
  <si>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</si>
  <si>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</si>
  <si>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</si>
  <si>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</si>
  <si>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</si>
  <si>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</si>
  <si>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</si>
  <si>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</si>
  <si>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</si>
  <si>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</si>
  <si>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</si>
  <si>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</si>
  <si>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</si>
  <si>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</si>
  <si>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</si>
  <si>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</si>
  <si>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</si>
  <si>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POLITECNICA DE CHIHUAHUA</t>
  </si>
  <si>
    <t>Del 01 de enero al 31 de diciembre de 2021 (b)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</si>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</sst>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14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71" sqref="A1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44751120.969999999</v>
      </c>
      <c r="D8" s="5">
        <f t="shared" ref="D8:E8" si="0">SUM(D9:D11)</f>
        <v>39285787.670000002</v>
      </c>
      <c r="E8" s="5">
        <f t="shared" si="0"/>
        <v>39285787.670000002</v>
      </c>
    </row>
    <row r="9" spans="2:5" x14ac:dyDescent="0.25">
      <c r="B9" s="28" t="s">
        <v>9</v>
      </c>
      <c r="C9" s="33">
        <f>13202433+1450000+6896254.97</f>
        <v>21548687.969999999</v>
      </c>
      <c r="D9" s="33">
        <f>7737099.7+1450000+6896254.97</f>
        <v>16083354.669999998</v>
      </c>
      <c r="E9" s="33">
        <f>+D9</f>
        <v>16083354.669999998</v>
      </c>
    </row>
    <row r="10" spans="2:5" x14ac:dyDescent="0.25">
      <c r="B10" s="28" t="s">
        <v>10</v>
      </c>
      <c r="C10" s="33">
        <f>13202433+7000000+3000000</f>
        <v>23202433</v>
      </c>
      <c r="D10" s="33">
        <f>13202433+3000000+7000000</f>
        <v>23202433</v>
      </c>
      <c r="E10" s="33">
        <f>+D10</f>
        <v>23202433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44751120.969999999</v>
      </c>
      <c r="D12" s="5">
        <f>SUM(D13+D14)</f>
        <v>37495192.899999999</v>
      </c>
      <c r="E12" s="5">
        <f>SUM(E13+E14)</f>
        <v>32042247.130000003</v>
      </c>
    </row>
    <row r="13" spans="2:5" ht="24" x14ac:dyDescent="0.25">
      <c r="B13" s="28" t="s">
        <v>13</v>
      </c>
      <c r="C13" s="33">
        <v>8346254.9699999997</v>
      </c>
      <c r="D13" s="33">
        <f>405067.3+4085504.12+156677.47</f>
        <v>4647248.8899999997</v>
      </c>
      <c r="E13" s="33">
        <f>+D13</f>
        <v>4647248.8899999997</v>
      </c>
    </row>
    <row r="14" spans="2:5" ht="24" x14ac:dyDescent="0.25">
      <c r="B14" s="28" t="s">
        <v>14</v>
      </c>
      <c r="C14" s="33">
        <f>13202433+13202433+10000000</f>
        <v>36404866</v>
      </c>
      <c r="D14" s="33">
        <f>23138241.84+9709702.17</f>
        <v>32847944.009999998</v>
      </c>
      <c r="E14" s="33">
        <f>21732597.26+5662400.98</f>
        <v>27394998.240000002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1790594.7700000033</v>
      </c>
      <c r="E18" s="5">
        <f t="shared" si="2"/>
        <v>7243540.5399999991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1790594.7700000033</v>
      </c>
      <c r="E19" s="5">
        <f t="shared" si="3"/>
        <v>7243540.5399999991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1790594.7700000033</v>
      </c>
      <c r="E20" s="7">
        <f t="shared" si="4"/>
        <v>7243540.5399999991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1790594.7700000033</v>
      </c>
      <c r="E27" s="5">
        <f t="shared" si="6"/>
        <v>7243540.5399999991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21548687.969999999</v>
      </c>
      <c r="D45" s="22">
        <f t="shared" ref="D45:E45" si="10">D9</f>
        <v>16083354.669999998</v>
      </c>
      <c r="E45" s="22">
        <f t="shared" si="10"/>
        <v>16083354.669999998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8346254.9699999997</v>
      </c>
      <c r="D49" s="22">
        <f t="shared" ref="D49:E49" si="14">D13</f>
        <v>4647248.8899999997</v>
      </c>
      <c r="E49" s="22">
        <f t="shared" si="14"/>
        <v>4647248.8899999997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13202433</v>
      </c>
      <c r="D51" s="21">
        <f t="shared" ref="D51:E51" si="16">D45+D46-D49+D50</f>
        <v>11436105.779999997</v>
      </c>
      <c r="E51" s="21">
        <f t="shared" si="16"/>
        <v>11436105.779999997</v>
      </c>
      <c r="F51" s="25"/>
    </row>
    <row r="52" spans="2:6" ht="24.75" thickBot="1" x14ac:dyDescent="0.3">
      <c r="B52" s="27" t="s">
        <v>39</v>
      </c>
      <c r="C52" s="21">
        <f>C51-C46</f>
        <v>13202433</v>
      </c>
      <c r="D52" s="21">
        <f t="shared" ref="D52:E52" si="17">D51-D46</f>
        <v>11436105.779999997</v>
      </c>
      <c r="E52" s="21">
        <f t="shared" si="17"/>
        <v>11436105.779999997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23202433</v>
      </c>
      <c r="D57" s="22">
        <f t="shared" ref="D57:E57" si="18">D10</f>
        <v>23202433</v>
      </c>
      <c r="E57" s="22">
        <f t="shared" si="18"/>
        <v>23202433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36404866</v>
      </c>
      <c r="D61" s="22">
        <f t="shared" ref="D61:E61" si="22">D14</f>
        <v>32847944.009999998</v>
      </c>
      <c r="E61" s="22">
        <f t="shared" si="22"/>
        <v>27394998.240000002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-13202433</v>
      </c>
      <c r="D63" s="21">
        <f t="shared" ref="D63:E63" si="24">D57+D58-D61+D62</f>
        <v>-9645511.0099999979</v>
      </c>
      <c r="E63" s="21">
        <f t="shared" si="24"/>
        <v>-4192565.2400000021</v>
      </c>
    </row>
    <row r="64" spans="2:6" ht="24.75" thickBot="1" x14ac:dyDescent="0.3">
      <c r="B64" s="29" t="s">
        <v>43</v>
      </c>
      <c r="C64" s="32">
        <f>C63-C58</f>
        <v>-13202433</v>
      </c>
      <c r="D64" s="32">
        <f t="shared" ref="D64:E64" si="25">D63-D58</f>
        <v>-9645511.0099999979</v>
      </c>
      <c r="E64" s="32">
        <f t="shared" si="25"/>
        <v>-4192565.2400000021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62"/>
      <c r="C69" s="39"/>
      <c r="D69" s="62"/>
      <c r="E69" s="62"/>
    </row>
    <row r="70" spans="2:18" s="40" customFormat="1" x14ac:dyDescent="0.25">
      <c r="B70" s="63" t="s">
        <v>46</v>
      </c>
      <c r="C70" s="39"/>
      <c r="D70" s="64" t="s">
        <v>48</v>
      </c>
      <c r="E70" s="64"/>
    </row>
    <row r="71" spans="2:18" s="40" customFormat="1" x14ac:dyDescent="0.25">
      <c r="B71" s="63" t="s">
        <v>47</v>
      </c>
      <c r="C71" s="39"/>
      <c r="D71" s="64" t="s">
        <v>49</v>
      </c>
      <c r="E71" s="64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2022-01-28T21:26:08Z</cp:lastPrinted>
  <dcterms:created xsi:type="dcterms:W3CDTF">2020-01-08T20:37:56Z</dcterms:created>
  <dcterms:modified xsi:type="dcterms:W3CDTF">2022-01-28T21:28:06Z</dcterms:modified>
</cp:coreProperties>
</file>